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0"/>
  </bookViews>
  <sheets>
    <sheet name="Ark2" sheetId="1" r:id="rId1"/>
    <sheet name="Ark3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<sst xmlns="http://schemas.openxmlformats.org/spreadsheetml/2006/main" count="48" uniqueCount="48">
  <si>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Brenna Velforening </t>
  </si>
  <si>
    <t>Note</t>
  </si>
  <si>
    <t>Inntekter:</t>
  </si>
  <si>
    <t>Velkontingent</t>
  </si>
  <si>
    <t>Øvrige inntekter</t>
  </si>
  <si>
    <t>Driftskostnader:</t>
  </si>
  <si>
    <t>Brøyting/strøing/spyling</t>
  </si>
  <si>
    <t>Sosiale aktiviteter</t>
  </si>
  <si>
    <t>Driftsresultat</t>
  </si>
  <si>
    <t>Finansinntekter/kostnader:</t>
  </si>
  <si>
    <t>Renteinntekter</t>
  </si>
  <si>
    <t>Bankomkost.</t>
  </si>
  <si>
    <t>Netto finansinntekter</t>
  </si>
  <si>
    <t>Ekstraordinære inntekter</t>
  </si>
  <si>
    <t>Årsresultat før disposisjoner</t>
  </si>
  <si>
    <t>Disponering av resultat:</t>
  </si>
  <si>
    <t>Sum disponert</t>
  </si>
  <si>
    <t>Overført fra/til  fri egenkapital</t>
  </si>
  <si>
    <t>Div.driftsutgifter</t>
  </si>
  <si>
    <t>Regnskap 2004</t>
  </si>
  <si>
    <t>Regnskap og revisjon:</t>
  </si>
  <si>
    <t>Regnskapsføring</t>
  </si>
  <si>
    <t>Revisjon</t>
  </si>
  <si>
    <t>Sum driftskostnader:</t>
  </si>
  <si>
    <t>Styrehononorar</t>
  </si>
  <si>
    <t xml:space="preserve">Møteutgifter </t>
  </si>
  <si>
    <t xml:space="preserve">Sum møteutgifter </t>
  </si>
  <si>
    <t>Sum kostnader:</t>
  </si>
  <si>
    <t>Veilys og lys ballplass/skøytebane</t>
  </si>
  <si>
    <t>Rusken-aksjonen</t>
  </si>
  <si>
    <t>Informasjon og kommunikasjon</t>
  </si>
  <si>
    <t>Fellesarealer:</t>
  </si>
  <si>
    <t>Ballplass/skøytebane</t>
  </si>
  <si>
    <t>Vedlikehold veier og trapper</t>
  </si>
  <si>
    <t>Beplanting og forskjønnelse</t>
  </si>
  <si>
    <t>Sum fellesarealer:</t>
  </si>
  <si>
    <t>Møteutgifter:</t>
  </si>
  <si>
    <t>Dugnad-servering</t>
  </si>
  <si>
    <t>Andre sosiale aktiviteter</t>
  </si>
  <si>
    <t>Sum sosiale aktiviteter:</t>
  </si>
  <si>
    <t>Sum regnskap og revisjon:</t>
  </si>
  <si>
    <t>Sum inntekter:</t>
  </si>
  <si>
    <t>Asfaltering Langretta</t>
  </si>
  <si>
    <t>Note 1:198 boliger, kontingent kr.2.000,- pr. år.</t>
  </si>
  <si>
    <t>Avregning mot asfalteringsfond</t>
  </si>
  <si>
    <t>Lekeplasser</t>
  </si>
  <si>
    <t>Vedtatt budsjett år 2005</t>
  </si>
  <si>
    <t>Budsjett 2005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</si>
</sst>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left"/>
    </xf>
    <xf numFmtId="174" fontId="4" fillId="0" borderId="0" xfId="15" applyNumberFormat="1" applyFont="1" applyAlignment="1">
      <alignment/>
    </xf>
    <xf numFmtId="174" fontId="0" fillId="0" borderId="0" xfId="15" applyNumberFormat="1" applyAlignment="1">
      <alignment/>
    </xf>
    <xf numFmtId="174" fontId="0" fillId="0" borderId="4" xfId="15" applyNumberForma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74" fontId="1" fillId="0" borderId="4" xfId="15" applyNumberFormat="1" applyFont="1" applyBorder="1" applyAlignment="1">
      <alignment horizontal="right"/>
    </xf>
    <xf numFmtId="174" fontId="0" fillId="0" borderId="4" xfId="15" applyNumberFormat="1" applyBorder="1" applyAlignment="1">
      <alignment/>
    </xf>
    <xf numFmtId="174" fontId="0" fillId="0" borderId="4" xfId="15" applyNumberFormat="1" applyBorder="1" applyAlignment="1">
      <alignment horizontal="right"/>
    </xf>
    <xf numFmtId="174" fontId="1" fillId="0" borderId="4" xfId="15" applyNumberFormat="1" applyFont="1" applyBorder="1" applyAlignment="1">
      <alignment horizontal="right"/>
    </xf>
    <xf numFmtId="174" fontId="4" fillId="0" borderId="4" xfId="15" applyNumberFormat="1" applyFont="1" applyBorder="1" applyAlignment="1">
      <alignment horizontal="right"/>
    </xf>
    <xf numFmtId="0" fontId="0" fillId="0" borderId="5" xfId="0" applyBorder="1" applyAlignment="1">
      <alignment/>
    </xf>
    <xf numFmtId="174" fontId="0" fillId="0" borderId="5" xfId="15" applyNumberFormat="1" applyBorder="1" applyAlignment="1">
      <alignment/>
    </xf>
    <xf numFmtId="174" fontId="1" fillId="0" borderId="4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74" fontId="0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1">
      <selection activeCell="C3" sqref="C3"/>
    </sheetView>
  </sheetViews>
  <sheetFormatPr defaultColWidth="9.140625" defaultRowHeight="12.75"/>
  <cols>
    <col min="1" max="1" width="31.7109375" style="0" customWidth="1"/>
    <col min="2" max="2" width="4.421875" style="0" customWidth="1"/>
    <col min="3" max="3" width="21.140625" style="0" customWidth="1"/>
    <col min="4" max="4" width="16.421875" style="18" customWidth="1"/>
    <col min="5" max="5" width="10.421875" style="0" customWidth="1"/>
  </cols>
  <sheetData>
    <row r="1" spans="1:4" ht="20.25">
      <c r="A1" s="13" t="s">
        <v>0</v>
      </c>
      <c r="B1" s="2"/>
      <c r="C1" s="2"/>
      <c r="D1" s="17"/>
    </row>
    <row r="2" ht="15.75" customHeight="1">
      <c r="B2" t="s">
        <v>1</v>
      </c>
    </row>
    <row r="3" spans="1:4" ht="15.75">
      <c r="A3" s="6" t="s">
        <v>46</v>
      </c>
      <c r="B3" s="23"/>
      <c r="C3" s="22" t="s">
        <v>47</v>
      </c>
      <c r="D3" s="20" t="s">
        <v>19</v>
      </c>
    </row>
    <row r="4" spans="2:5" ht="6.75" customHeight="1">
      <c r="B4" s="9"/>
      <c r="C4" s="29"/>
      <c r="D4" s="30"/>
      <c r="E4" s="1"/>
    </row>
    <row r="5" spans="1:4" ht="12.75">
      <c r="A5" s="7" t="s">
        <v>2</v>
      </c>
      <c r="B5" s="9"/>
      <c r="C5" s="23"/>
      <c r="D5" s="25"/>
    </row>
    <row r="6" spans="1:5" ht="12.75">
      <c r="A6" t="s">
        <v>3</v>
      </c>
      <c r="B6" s="12">
        <v>1</v>
      </c>
      <c r="C6" s="26">
        <v>396000</v>
      </c>
      <c r="D6" s="26">
        <v>396000</v>
      </c>
      <c r="E6" s="4"/>
    </row>
    <row r="7" spans="1:5" ht="12.75">
      <c r="A7" s="3" t="s">
        <v>4</v>
      </c>
      <c r="B7" s="15"/>
      <c r="C7" s="26">
        <v>0</v>
      </c>
      <c r="D7" s="26">
        <v>840</v>
      </c>
      <c r="E7" s="4"/>
    </row>
    <row r="8" spans="1:5" ht="12.75">
      <c r="A8" t="s">
        <v>41</v>
      </c>
      <c r="B8" s="9"/>
      <c r="C8" s="27">
        <f>SUM(C6:C7)</f>
        <v>396000</v>
      </c>
      <c r="D8" s="27">
        <f>SUM(D6:D7)</f>
        <v>396840</v>
      </c>
      <c r="E8" s="4"/>
    </row>
    <row r="9" spans="2:5" ht="12.75" hidden="1">
      <c r="B9" s="9"/>
      <c r="C9" s="26"/>
      <c r="D9" s="26"/>
      <c r="E9" s="4"/>
    </row>
    <row r="10" spans="2:5" ht="7.5" customHeight="1">
      <c r="B10" s="9"/>
      <c r="C10" s="26"/>
      <c r="D10" s="26"/>
      <c r="E10" s="4"/>
    </row>
    <row r="11" spans="1:5" ht="12.75">
      <c r="A11" s="7" t="s">
        <v>5</v>
      </c>
      <c r="B11" s="9"/>
      <c r="C11" s="26"/>
      <c r="D11" s="26"/>
      <c r="E11" s="4"/>
    </row>
    <row r="12" spans="1:5" ht="12.75">
      <c r="A12" t="s">
        <v>28</v>
      </c>
      <c r="B12" s="12"/>
      <c r="C12" s="26">
        <v>60000</v>
      </c>
      <c r="D12" s="26">
        <v>43760</v>
      </c>
      <c r="E12" s="4"/>
    </row>
    <row r="13" spans="1:5" ht="12.75">
      <c r="A13" t="s">
        <v>6</v>
      </c>
      <c r="B13" s="12"/>
      <c r="C13" s="26">
        <v>115000</v>
      </c>
      <c r="D13" s="26">
        <v>105400</v>
      </c>
      <c r="E13" s="4"/>
    </row>
    <row r="14" spans="1:5" ht="12.75">
      <c r="A14" t="s">
        <v>42</v>
      </c>
      <c r="B14" s="12"/>
      <c r="C14" s="26">
        <v>150000</v>
      </c>
      <c r="D14" s="26">
        <v>9747</v>
      </c>
      <c r="E14" s="4"/>
    </row>
    <row r="15" spans="1:5" ht="12.75">
      <c r="A15" t="s">
        <v>30</v>
      </c>
      <c r="B15" s="12"/>
      <c r="C15" s="26">
        <v>20000</v>
      </c>
      <c r="D15" s="26"/>
      <c r="E15" s="4"/>
    </row>
    <row r="16" spans="1:5" ht="12.75">
      <c r="A16" t="s">
        <v>18</v>
      </c>
      <c r="B16" s="12"/>
      <c r="C16" s="26">
        <v>62000</v>
      </c>
      <c r="D16" s="26">
        <v>8175</v>
      </c>
      <c r="E16" s="4"/>
    </row>
    <row r="17" spans="2:5" ht="12.75" hidden="1">
      <c r="B17" s="12"/>
      <c r="C17" s="26"/>
      <c r="D17" s="26"/>
      <c r="E17" s="4"/>
    </row>
    <row r="18" spans="1:5" ht="12.75">
      <c r="A18" s="33" t="s">
        <v>23</v>
      </c>
      <c r="B18" s="21"/>
      <c r="C18" s="24">
        <f>SUM(C12:C16)</f>
        <v>407000</v>
      </c>
      <c r="D18" s="24">
        <f>SUM(D12:D16)</f>
        <v>167082</v>
      </c>
      <c r="E18" s="4"/>
    </row>
    <row r="19" spans="1:5" ht="12.75" hidden="1">
      <c r="A19" s="5"/>
      <c r="B19" s="12"/>
      <c r="C19" s="26"/>
      <c r="D19" s="26"/>
      <c r="E19" s="4"/>
    </row>
    <row r="20" spans="2:5" ht="12.75" hidden="1">
      <c r="B20" s="9"/>
      <c r="C20" s="27"/>
      <c r="D20" s="27"/>
      <c r="E20" s="4"/>
    </row>
    <row r="21" spans="2:5" ht="6.75" customHeight="1">
      <c r="B21" s="9"/>
      <c r="C21" s="26"/>
      <c r="D21" s="26"/>
      <c r="E21" s="4"/>
    </row>
    <row r="22" spans="1:5" ht="12.75">
      <c r="A22" s="32" t="s">
        <v>31</v>
      </c>
      <c r="B22" s="9"/>
      <c r="C22" s="20"/>
      <c r="D22" s="26"/>
      <c r="E22" s="4"/>
    </row>
    <row r="23" spans="1:5" ht="12.75">
      <c r="A23" s="14" t="s">
        <v>45</v>
      </c>
      <c r="B23" s="9"/>
      <c r="C23" s="19">
        <v>50000</v>
      </c>
      <c r="D23" s="26">
        <v>54557</v>
      </c>
      <c r="E23" s="4"/>
    </row>
    <row r="24" spans="1:5" ht="12.75">
      <c r="A24" s="14" t="s">
        <v>32</v>
      </c>
      <c r="B24" s="9"/>
      <c r="C24" s="19">
        <v>40000</v>
      </c>
      <c r="D24" s="26"/>
      <c r="E24" s="4"/>
    </row>
    <row r="25" spans="1:5" ht="12.75">
      <c r="A25" t="s">
        <v>29</v>
      </c>
      <c r="B25" s="12"/>
      <c r="C25" s="26">
        <v>5000</v>
      </c>
      <c r="D25" s="26"/>
      <c r="E25" s="4"/>
    </row>
    <row r="26" spans="1:5" ht="12.75">
      <c r="A26" s="14" t="s">
        <v>33</v>
      </c>
      <c r="B26" s="9"/>
      <c r="C26" s="19">
        <v>40000</v>
      </c>
      <c r="D26" s="26">
        <v>73451</v>
      </c>
      <c r="E26" s="4"/>
    </row>
    <row r="27" spans="1:5" ht="12.75">
      <c r="A27" s="14" t="s">
        <v>34</v>
      </c>
      <c r="B27" s="9"/>
      <c r="C27" s="19">
        <v>50000</v>
      </c>
      <c r="D27" s="26"/>
      <c r="E27" s="4"/>
    </row>
    <row r="28" spans="1:5" ht="12.75">
      <c r="A28" s="32" t="s">
        <v>35</v>
      </c>
      <c r="B28" s="12"/>
      <c r="C28" s="24">
        <f>SUM(C23:C27)</f>
        <v>185000</v>
      </c>
      <c r="D28" s="24">
        <f>SUM(D23:D27)</f>
        <v>128008</v>
      </c>
      <c r="E28" s="4"/>
    </row>
    <row r="29" spans="1:5" ht="9.75" customHeight="1">
      <c r="A29" s="32"/>
      <c r="B29" s="12"/>
      <c r="C29" s="26"/>
      <c r="D29" s="26"/>
      <c r="E29" s="4"/>
    </row>
    <row r="30" spans="1:5" ht="12.75">
      <c r="A30" s="32" t="s">
        <v>36</v>
      </c>
      <c r="B30" s="12"/>
      <c r="C30" s="26"/>
      <c r="D30" s="26"/>
      <c r="E30" s="4"/>
    </row>
    <row r="31" spans="1:5" ht="12.75">
      <c r="A31" t="s">
        <v>24</v>
      </c>
      <c r="B31" s="12"/>
      <c r="C31" s="26">
        <v>34000</v>
      </c>
      <c r="D31" s="26">
        <v>18000</v>
      </c>
      <c r="E31" s="4"/>
    </row>
    <row r="32" spans="1:5" ht="12.75">
      <c r="A32" t="s">
        <v>25</v>
      </c>
      <c r="B32" s="12"/>
      <c r="C32" s="26">
        <v>2000</v>
      </c>
      <c r="D32" s="26">
        <v>1225</v>
      </c>
      <c r="E32" s="4"/>
    </row>
    <row r="33" spans="1:5" ht="12.75">
      <c r="A33" s="32" t="s">
        <v>26</v>
      </c>
      <c r="B33" s="12"/>
      <c r="C33" s="24">
        <f>SUM(C31:C32)</f>
        <v>36000</v>
      </c>
      <c r="D33" s="24">
        <f>SUM(D31:D32)</f>
        <v>19225</v>
      </c>
      <c r="E33" s="4"/>
    </row>
    <row r="34" spans="2:5" ht="8.25" customHeight="1">
      <c r="B34" s="12"/>
      <c r="C34" s="26"/>
      <c r="D34" s="26"/>
      <c r="E34" s="4"/>
    </row>
    <row r="35" spans="1:5" ht="12.75">
      <c r="A35" s="32" t="s">
        <v>7</v>
      </c>
      <c r="B35" s="12"/>
      <c r="C35" s="24"/>
      <c r="D35" s="26"/>
      <c r="E35" s="4"/>
    </row>
    <row r="36" spans="1:5" ht="12.75">
      <c r="A36" t="s">
        <v>37</v>
      </c>
      <c r="B36" s="12"/>
      <c r="C36" s="26">
        <v>2000</v>
      </c>
      <c r="D36" s="26">
        <v>1928</v>
      </c>
      <c r="E36" s="4"/>
    </row>
    <row r="37" spans="1:5" ht="12.75">
      <c r="A37" t="s">
        <v>38</v>
      </c>
      <c r="B37" s="12"/>
      <c r="C37" s="26">
        <v>3000</v>
      </c>
      <c r="D37" s="26"/>
      <c r="E37" s="4"/>
    </row>
    <row r="38" spans="1:5" ht="12.75">
      <c r="A38" s="32" t="s">
        <v>39</v>
      </c>
      <c r="B38" s="12"/>
      <c r="C38" s="24">
        <f>SUM(C36:C37)</f>
        <v>5000</v>
      </c>
      <c r="D38" s="24">
        <f>SUM(D36:D37)</f>
        <v>1928</v>
      </c>
      <c r="E38" s="4"/>
    </row>
    <row r="39" spans="2:5" ht="8.25" customHeight="1">
      <c r="B39" s="12"/>
      <c r="C39" s="26"/>
      <c r="D39" s="26"/>
      <c r="E39" s="4"/>
    </row>
    <row r="40" spans="1:5" ht="12.75">
      <c r="A40" s="32" t="s">
        <v>20</v>
      </c>
      <c r="B40" s="9"/>
      <c r="C40" s="26"/>
      <c r="D40" s="26"/>
      <c r="E40" s="4"/>
    </row>
    <row r="41" spans="1:5" ht="12.75">
      <c r="A41" t="s">
        <v>21</v>
      </c>
      <c r="B41" s="9"/>
      <c r="C41" s="26">
        <v>12000</v>
      </c>
      <c r="D41" s="26">
        <v>10540</v>
      </c>
      <c r="E41" s="4"/>
    </row>
    <row r="42" spans="1:5" ht="12.75">
      <c r="A42" t="s">
        <v>22</v>
      </c>
      <c r="B42" s="9"/>
      <c r="C42" s="26">
        <v>2000</v>
      </c>
      <c r="D42" s="26">
        <v>1000</v>
      </c>
      <c r="E42" s="4"/>
    </row>
    <row r="43" spans="1:5" ht="12.75">
      <c r="A43" s="32" t="s">
        <v>40</v>
      </c>
      <c r="B43" s="9"/>
      <c r="C43" s="24">
        <f>SUM(C41:C42)</f>
        <v>14000</v>
      </c>
      <c r="D43" s="24">
        <f>SUM(D41:D42)</f>
        <v>11540</v>
      </c>
      <c r="E43" s="4"/>
    </row>
    <row r="44" spans="1:5" ht="11.25" customHeight="1">
      <c r="A44" s="32"/>
      <c r="B44" s="9"/>
      <c r="C44" s="26"/>
      <c r="D44" s="26"/>
      <c r="E44" s="4"/>
    </row>
    <row r="45" spans="1:5" ht="12.75">
      <c r="A45" s="32" t="s">
        <v>27</v>
      </c>
      <c r="B45" s="9"/>
      <c r="C45" s="24">
        <f>C18+C28+C33+C38+C43</f>
        <v>647000</v>
      </c>
      <c r="D45" s="24">
        <f>D18+D28+D33+D38+D43</f>
        <v>327783</v>
      </c>
      <c r="E45" s="4"/>
    </row>
    <row r="46" spans="1:5" ht="7.5" customHeight="1">
      <c r="A46" s="32"/>
      <c r="B46" s="9"/>
      <c r="C46" s="26"/>
      <c r="D46" s="26"/>
      <c r="E46" s="4"/>
    </row>
    <row r="47" spans="1:5" ht="12.75">
      <c r="A47" s="7" t="s">
        <v>8</v>
      </c>
      <c r="B47" s="9"/>
      <c r="C47" s="27">
        <f>C8-C45</f>
        <v>-251000</v>
      </c>
      <c r="D47" s="27">
        <f>D8-D45</f>
        <v>69057</v>
      </c>
      <c r="E47" s="4"/>
    </row>
    <row r="48" spans="2:5" ht="12.75" hidden="1">
      <c r="B48" s="9"/>
      <c r="C48" s="26"/>
      <c r="D48" s="26"/>
      <c r="E48" s="4"/>
    </row>
    <row r="49" spans="2:5" ht="12.75" hidden="1">
      <c r="B49" s="9"/>
      <c r="C49" s="26"/>
      <c r="D49" s="26"/>
      <c r="E49" s="4"/>
    </row>
    <row r="50" spans="1:5" ht="8.25" customHeight="1">
      <c r="A50" s="2"/>
      <c r="B50" s="10"/>
      <c r="C50" s="28"/>
      <c r="D50" s="28"/>
      <c r="E50" s="4"/>
    </row>
    <row r="51" spans="1:5" ht="12.75">
      <c r="A51" t="s">
        <v>9</v>
      </c>
      <c r="B51" s="9"/>
      <c r="C51" s="26"/>
      <c r="D51" s="26"/>
      <c r="E51" s="4"/>
    </row>
    <row r="52" spans="1:5" ht="12.75">
      <c r="A52" t="s">
        <v>10</v>
      </c>
      <c r="B52" s="9"/>
      <c r="C52" s="26">
        <v>10000</v>
      </c>
      <c r="D52" s="26">
        <v>12246</v>
      </c>
      <c r="E52" s="4"/>
    </row>
    <row r="53" spans="1:5" ht="12.75">
      <c r="A53" s="3" t="s">
        <v>11</v>
      </c>
      <c r="B53" s="11"/>
      <c r="C53" s="26">
        <v>750</v>
      </c>
      <c r="D53" s="26">
        <v>486</v>
      </c>
      <c r="E53" s="4"/>
    </row>
    <row r="54" spans="1:5" ht="12.75">
      <c r="A54" s="7" t="s">
        <v>12</v>
      </c>
      <c r="B54" s="9"/>
      <c r="C54" s="27">
        <f>C52-C53</f>
        <v>9250</v>
      </c>
      <c r="D54" s="27">
        <f>D52-D53</f>
        <v>11760</v>
      </c>
      <c r="E54" s="4"/>
    </row>
    <row r="55" spans="2:5" ht="12.75">
      <c r="B55" s="9"/>
      <c r="C55" s="26"/>
      <c r="D55" s="26"/>
      <c r="E55" s="4"/>
    </row>
    <row r="56" spans="1:5" ht="12.75">
      <c r="A56" s="3" t="s">
        <v>13</v>
      </c>
      <c r="B56" s="11"/>
      <c r="C56" s="26">
        <v>0</v>
      </c>
      <c r="D56" s="26">
        <v>0</v>
      </c>
      <c r="E56" s="4"/>
    </row>
    <row r="57" spans="1:5" ht="12.75">
      <c r="A57" s="7" t="s">
        <v>14</v>
      </c>
      <c r="B57" s="9"/>
      <c r="C57" s="27">
        <f>C47+C54</f>
        <v>-241750</v>
      </c>
      <c r="D57" s="27">
        <f>D47+D54</f>
        <v>80817</v>
      </c>
      <c r="E57" s="4"/>
    </row>
    <row r="58" spans="2:5" ht="11.25" customHeight="1">
      <c r="B58" s="9"/>
      <c r="C58" s="26"/>
      <c r="D58" s="26"/>
      <c r="E58" s="4"/>
    </row>
    <row r="59" spans="1:5" ht="12" customHeight="1">
      <c r="A59" s="7" t="s">
        <v>15</v>
      </c>
      <c r="B59" s="9"/>
      <c r="C59" s="25"/>
      <c r="D59" s="25"/>
      <c r="E59" s="4"/>
    </row>
    <row r="60" spans="2:5" ht="12.75" hidden="1">
      <c r="B60" s="9"/>
      <c r="C60" s="25"/>
      <c r="D60" s="25"/>
      <c r="E60" s="4"/>
    </row>
    <row r="61" spans="1:5" ht="14.25" customHeight="1">
      <c r="A61" t="s">
        <v>44</v>
      </c>
      <c r="B61" s="9"/>
      <c r="C61" s="25">
        <v>150000</v>
      </c>
      <c r="D61" s="25">
        <v>-100000</v>
      </c>
      <c r="E61" s="4"/>
    </row>
    <row r="62" spans="2:5" ht="12.75" hidden="1">
      <c r="B62" s="9"/>
      <c r="C62" s="25"/>
      <c r="D62" s="25"/>
      <c r="E62" s="4"/>
    </row>
    <row r="63" spans="1:5" ht="12.75">
      <c r="A63" s="3" t="s">
        <v>17</v>
      </c>
      <c r="B63" s="11"/>
      <c r="C63" s="34">
        <f>C57+C61</f>
        <v>-91750</v>
      </c>
      <c r="D63" s="25">
        <f>100000-D57</f>
        <v>19183</v>
      </c>
      <c r="E63" s="4"/>
    </row>
    <row r="64" spans="1:5" ht="12.75">
      <c r="A64" s="7" t="s">
        <v>16</v>
      </c>
      <c r="B64" s="11"/>
      <c r="C64" s="31">
        <f>C61-C63</f>
        <v>241750</v>
      </c>
      <c r="D64" s="31">
        <f>SUM(D60:D63)</f>
        <v>-80817</v>
      </c>
      <c r="E64" s="4"/>
    </row>
    <row r="65" ht="12.75">
      <c r="E65" s="8"/>
    </row>
    <row r="66" spans="1:5" ht="12.75">
      <c r="A66" t="s">
        <v>43</v>
      </c>
      <c r="E66" s="5"/>
    </row>
    <row r="67" ht="12.75">
      <c r="A67" s="16"/>
    </row>
    <row r="68" ht="12.75">
      <c r="E68" s="8"/>
    </row>
    <row r="69" ht="12.75">
      <c r="E69" s="5"/>
    </row>
  </sheetData>
  <printOptions/>
  <pageMargins left="0.75" right="0.75" top="1" bottom="1" header="0.5" footer="0.5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Krane &amp; Partner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atp</dc:creator>
  <cp:keywords/>
  <dc:description/>
  <cp:lastModifiedBy>Arne Egil Sagen</cp:lastModifiedBy>
  <cp:lastPrinted>2005-05-12T06:34:56Z</cp:lastPrinted>
  <dcterms:created xsi:type="dcterms:W3CDTF">1999-08-10T08:42:09Z</dcterms:created>
  <dcterms:modified xsi:type="dcterms:W3CDTF">2005-05-12T06:41:56Z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