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775" activeTab="1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<sst xmlns="http://schemas.openxmlformats.org/spreadsheetml/2006/main" count="69" uniqueCount="39">
  <si>
    <t xml:space="preserve">Brenna Velforening </t>
  </si>
  <si>
    <t>Note</t>
  </si>
  <si>
    <t>Inntekter:</t>
  </si>
  <si>
    <t>Velkontingent</t>
  </si>
  <si>
    <t>Øvrige inntekter</t>
  </si>
  <si>
    <t>Sum</t>
  </si>
  <si>
    <t>Driftskostnader:</t>
  </si>
  <si>
    <t>Veilys</t>
  </si>
  <si>
    <t>Brøyting/strøing/spyling</t>
  </si>
  <si>
    <t>Sosiale aktiviteter</t>
  </si>
  <si>
    <t>Utgifter fellesarealer</t>
  </si>
  <si>
    <t>Driftsresultat</t>
  </si>
  <si>
    <t>Finansinntekter/kostnader:</t>
  </si>
  <si>
    <t>Renteinntekter</t>
  </si>
  <si>
    <t>Bankomkost.</t>
  </si>
  <si>
    <t>Netto finansinntekter</t>
  </si>
  <si>
    <t>Ekstraordinære inntekter</t>
  </si>
  <si>
    <t>Årsresultat før disposisjoner</t>
  </si>
  <si>
    <t>Disponering av resultat:</t>
  </si>
  <si>
    <t>Sum disponert</t>
  </si>
  <si>
    <t>Overført fra/til  fri egenkapital</t>
  </si>
  <si>
    <t>Utgifter reguleringsplan, Grønmo</t>
  </si>
  <si>
    <t>budsjett</t>
  </si>
  <si>
    <t>Budsjett 2003</t>
  </si>
  <si>
    <t>Div.driftsutgifter</t>
  </si>
  <si>
    <t>Ubenyttet bevilgning Grønnmo</t>
  </si>
  <si>
    <t>Avsetning til asfaltering</t>
  </si>
  <si>
    <t>Note 1: F-feltet  innkludert,39 boliger,totalt 198 boliger</t>
  </si>
  <si>
    <t>Lekeplass og sikring av skrenter</t>
  </si>
  <si>
    <t>Avløpskom</t>
  </si>
  <si>
    <t>Note 2: Ekstra innbet.a kr.1500,- a 39 boliger på F-feltet</t>
  </si>
  <si>
    <t>Budsjett år 2003</t>
  </si>
  <si>
    <t>Regnskap 2003</t>
  </si>
  <si>
    <t>Gj.budsjett</t>
  </si>
  <si>
    <t>Møteutgifter/honorarer/regnskap</t>
  </si>
  <si>
    <t>Budsjett år 2004</t>
  </si>
  <si>
    <t>Budsjett 2004</t>
  </si>
  <si>
    <t>Avsetting til asfaltfondet</t>
  </si>
  <si>
    <t>Note 1: F-feltet  innkludert,39 boliger,totalt 198 boliger, kontingent kr.1.500,- pr. år.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</si>
</sst>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medium"/>
    </border>
    <border>
      <left style="double"/>
      <right style="dashed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ouble"/>
      <top style="thin"/>
      <bottom style="medium"/>
    </border>
    <border>
      <left style="dotted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28" sqref="A28"/>
    </sheetView>
  </sheetViews>
  <sheetFormatPr defaultColWidth="9.140625" defaultRowHeight="12.75"/>
  <cols>
    <col min="1" max="1" width="38.8515625" style="0" customWidth="1"/>
    <col min="2" max="2" width="6.00390625" style="0" customWidth="1"/>
    <col min="3" max="3" width="20.8515625" style="0" customWidth="1"/>
    <col min="4" max="4" width="21.7109375" style="0" customWidth="1"/>
    <col min="5" max="5" width="10.421875" style="0" customWidth="1"/>
  </cols>
  <sheetData>
    <row r="1" ht="12.75">
      <c r="C1" s="40"/>
    </row>
    <row r="2" spans="1:4" ht="20.25">
      <c r="A2" s="38" t="s">
        <v>0</v>
      </c>
      <c r="B2" s="2"/>
      <c r="C2" s="2"/>
      <c r="D2" s="2"/>
    </row>
    <row r="3" ht="13.5" thickBot="1">
      <c r="B3" t="s">
        <v>1</v>
      </c>
    </row>
    <row r="4" spans="1:5" ht="17.25" thickBot="1" thickTop="1">
      <c r="A4" s="6" t="s">
        <v>31</v>
      </c>
      <c r="B4" s="33" t="s">
        <v>22</v>
      </c>
      <c r="C4" s="23" t="s">
        <v>32</v>
      </c>
      <c r="D4" s="22" t="s">
        <v>23</v>
      </c>
      <c r="E4" t="s">
        <v>33</v>
      </c>
    </row>
    <row r="5" spans="2:5" ht="13.5" thickTop="1">
      <c r="B5" s="34"/>
      <c r="C5" s="24"/>
      <c r="D5" s="10"/>
      <c r="E5" s="1"/>
    </row>
    <row r="6" spans="2:4" ht="12.75">
      <c r="B6" s="34"/>
      <c r="C6" s="24"/>
      <c r="D6" s="10"/>
    </row>
    <row r="7" spans="1:4" ht="12.75">
      <c r="A7" s="7" t="s">
        <v>2</v>
      </c>
      <c r="B7" s="34"/>
      <c r="C7" s="24"/>
      <c r="D7" s="11"/>
    </row>
    <row r="8" spans="1:5" ht="12.75">
      <c r="A8" t="s">
        <v>3</v>
      </c>
      <c r="B8" s="37">
        <v>1</v>
      </c>
      <c r="C8" s="25">
        <v>395000</v>
      </c>
      <c r="D8" s="12">
        <v>396000</v>
      </c>
      <c r="E8" s="4">
        <f>D8-C8</f>
        <v>1000</v>
      </c>
    </row>
    <row r="9" spans="1:5" ht="13.5" thickBot="1">
      <c r="A9" s="3" t="s">
        <v>4</v>
      </c>
      <c r="B9" s="47">
        <v>2</v>
      </c>
      <c r="C9" s="26">
        <v>58500</v>
      </c>
      <c r="D9" s="13">
        <v>58500</v>
      </c>
      <c r="E9" s="4">
        <f aca="true" t="shared" si="0" ref="E9:E44">D9-C9</f>
        <v>0</v>
      </c>
    </row>
    <row r="10" spans="1:5" ht="12.75">
      <c r="A10" t="s">
        <v>5</v>
      </c>
      <c r="B10" s="34"/>
      <c r="C10" s="27">
        <f>SUM(C8:C9)</f>
        <v>453500</v>
      </c>
      <c r="D10" s="14">
        <f>SUM(D8:D9)</f>
        <v>454500</v>
      </c>
      <c r="E10" s="4">
        <f t="shared" si="0"/>
        <v>1000</v>
      </c>
    </row>
    <row r="11" spans="2:5" ht="12.75">
      <c r="B11" s="34"/>
      <c r="C11" s="25"/>
      <c r="D11" s="15"/>
      <c r="E11" s="4">
        <f t="shared" si="0"/>
        <v>0</v>
      </c>
    </row>
    <row r="12" spans="2:5" ht="12.75">
      <c r="B12" s="34"/>
      <c r="C12" s="25"/>
      <c r="D12" s="11"/>
      <c r="E12" s="4">
        <f t="shared" si="0"/>
        <v>0</v>
      </c>
    </row>
    <row r="13" spans="1:5" ht="12.75">
      <c r="A13" s="7" t="s">
        <v>6</v>
      </c>
      <c r="B13" s="34"/>
      <c r="C13" s="25"/>
      <c r="D13" s="11"/>
      <c r="E13" s="4">
        <f t="shared" si="0"/>
        <v>0</v>
      </c>
    </row>
    <row r="14" spans="1:5" ht="12.75">
      <c r="A14" s="46" t="s">
        <v>28</v>
      </c>
      <c r="B14" s="34"/>
      <c r="C14" s="25">
        <v>56946</v>
      </c>
      <c r="D14" s="11">
        <v>62000</v>
      </c>
      <c r="E14" s="4">
        <f t="shared" si="0"/>
        <v>5054</v>
      </c>
    </row>
    <row r="15" spans="1:5" ht="12.75">
      <c r="A15" s="46" t="s">
        <v>29</v>
      </c>
      <c r="B15" s="34"/>
      <c r="C15" s="25">
        <v>62359.6</v>
      </c>
      <c r="D15" s="11">
        <v>75000</v>
      </c>
      <c r="E15" s="4">
        <f t="shared" si="0"/>
        <v>12640.400000000001</v>
      </c>
    </row>
    <row r="16" spans="1:5" ht="12.75">
      <c r="A16" t="s">
        <v>7</v>
      </c>
      <c r="B16" s="37"/>
      <c r="C16" s="25">
        <v>2979.5</v>
      </c>
      <c r="D16" s="11">
        <v>80000</v>
      </c>
      <c r="E16" s="4">
        <f t="shared" si="0"/>
        <v>77020.5</v>
      </c>
    </row>
    <row r="17" spans="1:5" ht="12.75">
      <c r="A17" t="s">
        <v>8</v>
      </c>
      <c r="B17" s="37"/>
      <c r="C17" s="25">
        <v>57040</v>
      </c>
      <c r="D17" s="15">
        <v>105000</v>
      </c>
      <c r="E17" s="4">
        <f t="shared" si="0"/>
        <v>47960</v>
      </c>
    </row>
    <row r="18" spans="1:5" ht="12.75">
      <c r="A18" t="s">
        <v>34</v>
      </c>
      <c r="B18" s="37"/>
      <c r="C18" s="25">
        <v>24486</v>
      </c>
      <c r="D18" s="15">
        <v>30000</v>
      </c>
      <c r="E18" s="4">
        <f t="shared" si="0"/>
        <v>5514</v>
      </c>
    </row>
    <row r="19" spans="1:5" ht="12.75">
      <c r="A19" t="s">
        <v>24</v>
      </c>
      <c r="B19" s="37"/>
      <c r="C19" s="25">
        <v>10556.5</v>
      </c>
      <c r="D19" s="15">
        <v>7500</v>
      </c>
      <c r="E19" s="4">
        <f t="shared" si="0"/>
        <v>-3056.5</v>
      </c>
    </row>
    <row r="20" spans="1:5" ht="12.75">
      <c r="A20" t="s">
        <v>9</v>
      </c>
      <c r="B20" s="37"/>
      <c r="C20" s="25"/>
      <c r="D20" s="11">
        <v>5000</v>
      </c>
      <c r="E20" s="4">
        <f t="shared" si="0"/>
        <v>5000</v>
      </c>
    </row>
    <row r="21" spans="1:5" ht="12.75">
      <c r="A21" s="3" t="s">
        <v>10</v>
      </c>
      <c r="B21" s="45"/>
      <c r="C21" s="39">
        <v>64956.81</v>
      </c>
      <c r="D21" s="15">
        <v>50000</v>
      </c>
      <c r="E21" s="4">
        <f t="shared" si="0"/>
        <v>-14956.809999999998</v>
      </c>
    </row>
    <row r="22" spans="1:5" ht="13.5" thickBot="1">
      <c r="A22" s="42" t="s">
        <v>5</v>
      </c>
      <c r="B22" s="41"/>
      <c r="C22" s="43">
        <f>SUM(C16:C21)</f>
        <v>160018.81</v>
      </c>
      <c r="D22" s="44">
        <f>SUM(D14:D21)</f>
        <v>414500</v>
      </c>
      <c r="E22" s="4">
        <f t="shared" si="0"/>
        <v>254481.19</v>
      </c>
    </row>
    <row r="23" spans="1:5" ht="12.75" hidden="1">
      <c r="A23" s="5"/>
      <c r="B23" s="37"/>
      <c r="C23" s="25"/>
      <c r="D23" s="15"/>
      <c r="E23" s="4">
        <f t="shared" si="0"/>
        <v>0</v>
      </c>
    </row>
    <row r="24" spans="2:5" ht="12.75">
      <c r="B24" s="34"/>
      <c r="C24" s="27"/>
      <c r="D24" s="14"/>
      <c r="E24" s="4">
        <f t="shared" si="0"/>
        <v>0</v>
      </c>
    </row>
    <row r="25" spans="1:5" ht="12.75">
      <c r="A25" t="s">
        <v>21</v>
      </c>
      <c r="B25" s="34"/>
      <c r="C25" s="25">
        <v>15613.5</v>
      </c>
      <c r="D25" s="15"/>
      <c r="E25" s="4">
        <f t="shared" si="0"/>
        <v>-15613.5</v>
      </c>
    </row>
    <row r="26" spans="1:5" ht="13.5" thickBot="1">
      <c r="A26" s="7" t="s">
        <v>11</v>
      </c>
      <c r="B26" s="34"/>
      <c r="C26" s="28">
        <f>C10-C22</f>
        <v>293481.19</v>
      </c>
      <c r="D26" s="16">
        <f>D10-D22</f>
        <v>40000</v>
      </c>
      <c r="E26" s="4">
        <f t="shared" si="0"/>
        <v>-253481.19</v>
      </c>
    </row>
    <row r="27" spans="2:5" ht="12.75">
      <c r="B27" s="34"/>
      <c r="C27" s="25"/>
      <c r="D27" s="15"/>
      <c r="E27" s="4">
        <f t="shared" si="0"/>
        <v>0</v>
      </c>
    </row>
    <row r="28" spans="2:5" ht="12.75">
      <c r="B28" s="34"/>
      <c r="C28" s="25"/>
      <c r="D28" s="15"/>
      <c r="E28" s="4">
        <f t="shared" si="0"/>
        <v>0</v>
      </c>
    </row>
    <row r="29" spans="1:5" ht="15.75">
      <c r="A29" s="2"/>
      <c r="B29" s="35"/>
      <c r="C29" s="29"/>
      <c r="D29" s="14"/>
      <c r="E29" s="4">
        <f t="shared" si="0"/>
        <v>0</v>
      </c>
    </row>
    <row r="30" spans="1:5" ht="12.75">
      <c r="A30" t="s">
        <v>12</v>
      </c>
      <c r="B30" s="34"/>
      <c r="C30" s="25"/>
      <c r="D30" s="15"/>
      <c r="E30" s="4">
        <f t="shared" si="0"/>
        <v>0</v>
      </c>
    </row>
    <row r="31" spans="1:5" ht="12.75">
      <c r="A31" t="s">
        <v>13</v>
      </c>
      <c r="B31" s="34"/>
      <c r="C31" s="25">
        <v>41354.1</v>
      </c>
      <c r="D31" s="15">
        <v>40000</v>
      </c>
      <c r="E31" s="4">
        <f t="shared" si="0"/>
        <v>-1354.0999999999985</v>
      </c>
    </row>
    <row r="32" spans="1:5" ht="13.5" thickBot="1">
      <c r="A32" s="3" t="s">
        <v>14</v>
      </c>
      <c r="B32" s="36"/>
      <c r="C32" s="26">
        <v>610.5</v>
      </c>
      <c r="D32" s="17">
        <v>750</v>
      </c>
      <c r="E32" s="4">
        <f t="shared" si="0"/>
        <v>139.5</v>
      </c>
    </row>
    <row r="33" spans="1:5" ht="12.75">
      <c r="A33" s="7" t="s">
        <v>15</v>
      </c>
      <c r="B33" s="34"/>
      <c r="C33" s="27">
        <f>C31-C32</f>
        <v>40743.6</v>
      </c>
      <c r="D33" s="18">
        <f>D31-D32</f>
        <v>39250</v>
      </c>
      <c r="E33" s="4">
        <f t="shared" si="0"/>
        <v>-1493.5999999999985</v>
      </c>
    </row>
    <row r="34" spans="2:5" ht="12.75">
      <c r="B34" s="34"/>
      <c r="C34" s="25"/>
      <c r="D34" s="11"/>
      <c r="E34" s="4">
        <f t="shared" si="0"/>
        <v>0</v>
      </c>
    </row>
    <row r="35" spans="1:5" ht="13.5" thickBot="1">
      <c r="A35" s="3" t="s">
        <v>16</v>
      </c>
      <c r="B35" s="36"/>
      <c r="C35" s="26">
        <v>0</v>
      </c>
      <c r="D35" s="19">
        <v>0</v>
      </c>
      <c r="E35" s="4">
        <f t="shared" si="0"/>
        <v>0</v>
      </c>
    </row>
    <row r="36" spans="1:5" ht="12.75">
      <c r="A36" s="7" t="s">
        <v>17</v>
      </c>
      <c r="B36" s="34"/>
      <c r="C36" s="27">
        <f>C26+C33</f>
        <v>334224.79</v>
      </c>
      <c r="D36" s="14">
        <f>D26+D33</f>
        <v>79250</v>
      </c>
      <c r="E36" s="4">
        <f t="shared" si="0"/>
        <v>-254974.78999999998</v>
      </c>
    </row>
    <row r="37" spans="2:5" ht="12.75">
      <c r="B37" s="34"/>
      <c r="C37" s="25"/>
      <c r="D37" s="20"/>
      <c r="E37" s="4">
        <f t="shared" si="0"/>
        <v>0</v>
      </c>
    </row>
    <row r="38" spans="1:5" ht="12.75">
      <c r="A38" s="7" t="s">
        <v>18</v>
      </c>
      <c r="B38" s="34"/>
      <c r="C38" s="24"/>
      <c r="D38" s="10"/>
      <c r="E38" s="4">
        <f t="shared" si="0"/>
        <v>0</v>
      </c>
    </row>
    <row r="39" spans="1:5" ht="12.75">
      <c r="A39" t="s">
        <v>25</v>
      </c>
      <c r="B39" s="34"/>
      <c r="C39" s="30">
        <v>-50000</v>
      </c>
      <c r="D39" s="11"/>
      <c r="E39" s="4">
        <f t="shared" si="0"/>
        <v>50000</v>
      </c>
    </row>
    <row r="40" spans="1:5" ht="12.75">
      <c r="A40" t="s">
        <v>26</v>
      </c>
      <c r="B40" s="34"/>
      <c r="C40" s="30">
        <v>70668</v>
      </c>
      <c r="D40" s="11">
        <v>-75000</v>
      </c>
      <c r="E40" s="4">
        <f>D40+C40</f>
        <v>-4332</v>
      </c>
    </row>
    <row r="41" spans="2:5" ht="12.75">
      <c r="B41" s="34"/>
      <c r="C41" s="30"/>
      <c r="D41" s="11"/>
      <c r="E41" s="4">
        <f t="shared" si="0"/>
        <v>0</v>
      </c>
    </row>
    <row r="42" spans="1:5" ht="13.5" thickBot="1">
      <c r="A42" s="3" t="s">
        <v>20</v>
      </c>
      <c r="B42" s="36"/>
      <c r="C42" s="31">
        <v>-103457.34</v>
      </c>
      <c r="D42" s="17">
        <v>-4250</v>
      </c>
      <c r="E42" s="4">
        <f t="shared" si="0"/>
        <v>99207.34</v>
      </c>
    </row>
    <row r="43" spans="1:5" ht="13.5" thickBot="1">
      <c r="A43" s="7" t="s">
        <v>19</v>
      </c>
      <c r="B43" s="36"/>
      <c r="C43" s="32">
        <f>SUM(C39:C42)</f>
        <v>-82789.34</v>
      </c>
      <c r="D43" s="21">
        <f>SUM(D40:D42)</f>
        <v>-79250</v>
      </c>
      <c r="E43" s="4">
        <f t="shared" si="0"/>
        <v>3539.3399999999965</v>
      </c>
    </row>
    <row r="44" spans="3:5" ht="13.5" thickTop="1">
      <c r="C44" s="5"/>
      <c r="D44" s="5"/>
      <c r="E44" s="4">
        <f t="shared" si="0"/>
        <v>0</v>
      </c>
    </row>
    <row r="46" spans="4:5" ht="12.75">
      <c r="D46" s="8"/>
      <c r="E46" s="9"/>
    </row>
    <row r="47" spans="1:5" ht="12.75">
      <c r="A47" t="s">
        <v>27</v>
      </c>
      <c r="D47" s="5"/>
      <c r="E47" s="5"/>
    </row>
    <row r="48" ht="12.75">
      <c r="A48" t="s">
        <v>30</v>
      </c>
    </row>
    <row r="50" spans="4:5" ht="12.75">
      <c r="D50" s="8"/>
      <c r="E50" s="9"/>
    </row>
    <row r="51" spans="4:5" ht="12.75">
      <c r="D51" s="5"/>
      <c r="E51" s="5"/>
    </row>
  </sheetData>
  <printOptions/>
  <pageMargins left="0.46" right="0.43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8.8515625" style="0" customWidth="1"/>
    <col min="2" max="2" width="6.00390625" style="0" customWidth="1"/>
    <col min="3" max="3" width="20.8515625" style="0" customWidth="1"/>
    <col min="4" max="4" width="21.7109375" style="0" customWidth="1"/>
    <col min="5" max="5" width="10.421875" style="0" customWidth="1"/>
  </cols>
  <sheetData>
    <row r="1" ht="12.75">
      <c r="C1" s="40"/>
    </row>
    <row r="2" spans="1:4" ht="20.25">
      <c r="A2" s="38" t="s">
        <v>0</v>
      </c>
      <c r="B2" s="2"/>
      <c r="C2" s="2"/>
      <c r="D2" s="2"/>
    </row>
    <row r="3" ht="13.5" thickBot="1">
      <c r="B3" t="s">
        <v>1</v>
      </c>
    </row>
    <row r="4" spans="1:4" ht="17.25" thickBot="1" thickTop="1">
      <c r="A4" s="6" t="s">
        <v>35</v>
      </c>
      <c r="B4" s="33" t="s">
        <v>22</v>
      </c>
      <c r="C4" s="23" t="s">
        <v>32</v>
      </c>
      <c r="D4" s="22" t="s">
        <v>36</v>
      </c>
    </row>
    <row r="5" spans="2:5" ht="13.5" thickTop="1">
      <c r="B5" s="34"/>
      <c r="C5" s="24"/>
      <c r="D5" s="10"/>
      <c r="E5" s="1"/>
    </row>
    <row r="6" spans="2:4" ht="12.75">
      <c r="B6" s="34"/>
      <c r="C6" s="24"/>
      <c r="D6" s="10"/>
    </row>
    <row r="7" spans="1:4" ht="12.75">
      <c r="A7" s="7" t="s">
        <v>2</v>
      </c>
      <c r="B7" s="34"/>
      <c r="C7" s="24"/>
      <c r="D7" s="11"/>
    </row>
    <row r="8" spans="1:5" ht="12.75">
      <c r="A8" t="s">
        <v>3</v>
      </c>
      <c r="B8" s="37">
        <v>1</v>
      </c>
      <c r="C8" s="25">
        <v>395000</v>
      </c>
      <c r="D8" s="12">
        <v>297000</v>
      </c>
      <c r="E8" s="4"/>
    </row>
    <row r="9" spans="1:5" ht="13.5" thickBot="1">
      <c r="A9" s="3" t="s">
        <v>4</v>
      </c>
      <c r="B9" s="47"/>
      <c r="C9" s="26">
        <v>60109</v>
      </c>
      <c r="D9" s="13">
        <v>0</v>
      </c>
      <c r="E9" s="4"/>
    </row>
    <row r="10" spans="1:5" ht="12.75">
      <c r="A10" t="s">
        <v>5</v>
      </c>
      <c r="B10" s="34"/>
      <c r="C10" s="27">
        <f>SUM(C8:C9)</f>
        <v>455109</v>
      </c>
      <c r="D10" s="14">
        <f>SUM(D8:D9)</f>
        <v>297000</v>
      </c>
      <c r="E10" s="4"/>
    </row>
    <row r="11" spans="2:5" ht="12.75" hidden="1">
      <c r="B11" s="34"/>
      <c r="C11" s="25"/>
      <c r="D11" s="15"/>
      <c r="E11" s="4"/>
    </row>
    <row r="12" spans="2:5" ht="12.75">
      <c r="B12" s="34"/>
      <c r="C12" s="25"/>
      <c r="D12" s="11"/>
      <c r="E12" s="4"/>
    </row>
    <row r="13" spans="1:5" ht="12.75">
      <c r="A13" s="7" t="s">
        <v>6</v>
      </c>
      <c r="B13" s="34"/>
      <c r="C13" s="25"/>
      <c r="D13" s="11"/>
      <c r="E13" s="4"/>
    </row>
    <row r="14" spans="1:5" ht="12.75">
      <c r="A14" s="46" t="s">
        <v>28</v>
      </c>
      <c r="B14" s="34"/>
      <c r="C14" s="25">
        <v>56946</v>
      </c>
      <c r="D14" s="11">
        <v>50000</v>
      </c>
      <c r="E14" s="4"/>
    </row>
    <row r="15" spans="1:5" ht="12.75">
      <c r="A15" s="46" t="s">
        <v>29</v>
      </c>
      <c r="B15" s="34"/>
      <c r="C15" s="25">
        <v>62359.6</v>
      </c>
      <c r="D15" s="11">
        <v>0</v>
      </c>
      <c r="E15" s="4"/>
    </row>
    <row r="16" spans="1:5" ht="12.75">
      <c r="A16" t="s">
        <v>7</v>
      </c>
      <c r="B16" s="37"/>
      <c r="C16" s="25">
        <v>53092.5</v>
      </c>
      <c r="D16" s="11">
        <v>60000</v>
      </c>
      <c r="E16" s="4"/>
    </row>
    <row r="17" spans="1:5" ht="12.75">
      <c r="A17" t="s">
        <v>8</v>
      </c>
      <c r="B17" s="37"/>
      <c r="C17" s="25">
        <v>110732</v>
      </c>
      <c r="D17" s="15">
        <v>115000</v>
      </c>
      <c r="E17" s="4"/>
    </row>
    <row r="18" spans="1:5" ht="12.75">
      <c r="A18" t="s">
        <v>34</v>
      </c>
      <c r="B18" s="37"/>
      <c r="C18" s="25">
        <v>26866.5</v>
      </c>
      <c r="D18" s="15">
        <v>30000</v>
      </c>
      <c r="E18" s="4"/>
    </row>
    <row r="19" spans="1:5" ht="12.75">
      <c r="A19" t="s">
        <v>37</v>
      </c>
      <c r="B19" s="37"/>
      <c r="C19" s="25"/>
      <c r="D19" s="15">
        <v>75000</v>
      </c>
      <c r="E19" s="4"/>
    </row>
    <row r="20" spans="1:5" ht="12.75">
      <c r="A20" t="s">
        <v>24</v>
      </c>
      <c r="B20" s="37"/>
      <c r="C20" s="25">
        <v>10640.57</v>
      </c>
      <c r="D20" s="15">
        <v>10000</v>
      </c>
      <c r="E20" s="4"/>
    </row>
    <row r="21" spans="1:5" ht="12.75">
      <c r="A21" t="s">
        <v>9</v>
      </c>
      <c r="B21" s="37"/>
      <c r="C21" s="25">
        <v>0</v>
      </c>
      <c r="D21" s="11">
        <v>5000</v>
      </c>
      <c r="E21" s="4"/>
    </row>
    <row r="22" spans="2:5" ht="12.75" hidden="1">
      <c r="B22" s="37"/>
      <c r="C22" s="25"/>
      <c r="D22" s="11"/>
      <c r="E22" s="4"/>
    </row>
    <row r="23" spans="1:5" ht="12.75">
      <c r="A23" s="3" t="s">
        <v>10</v>
      </c>
      <c r="B23" s="45"/>
      <c r="C23" s="39">
        <v>54641.81</v>
      </c>
      <c r="D23" s="15">
        <v>55000</v>
      </c>
      <c r="E23" s="4"/>
    </row>
    <row r="24" spans="1:5" ht="13.5" thickBot="1">
      <c r="A24" s="42" t="s">
        <v>5</v>
      </c>
      <c r="B24" s="41"/>
      <c r="C24" s="43">
        <f>SUM(C14:C23)</f>
        <v>375278.98</v>
      </c>
      <c r="D24" s="44">
        <f>SUM(D14:D23)</f>
        <v>400000</v>
      </c>
      <c r="E24" s="4"/>
    </row>
    <row r="25" spans="1:5" ht="12.75" hidden="1">
      <c r="A25" s="5"/>
      <c r="B25" s="37"/>
      <c r="C25" s="25"/>
      <c r="D25" s="15"/>
      <c r="E25" s="4"/>
    </row>
    <row r="26" spans="2:5" ht="12.75" hidden="1">
      <c r="B26" s="34"/>
      <c r="C26" s="27"/>
      <c r="D26" s="14"/>
      <c r="E26" s="4"/>
    </row>
    <row r="27" spans="2:5" ht="12.75">
      <c r="B27" s="34"/>
      <c r="C27" s="25"/>
      <c r="D27" s="15"/>
      <c r="E27" s="4"/>
    </row>
    <row r="28" spans="1:5" ht="13.5" thickBot="1">
      <c r="A28" s="7" t="s">
        <v>11</v>
      </c>
      <c r="B28" s="34"/>
      <c r="C28" s="28">
        <f>C10-C24</f>
        <v>79830.02000000002</v>
      </c>
      <c r="D28" s="16">
        <f>D10-D24</f>
        <v>-103000</v>
      </c>
      <c r="E28" s="4"/>
    </row>
    <row r="29" spans="2:5" ht="12.75" hidden="1">
      <c r="B29" s="34"/>
      <c r="C29" s="25"/>
      <c r="D29" s="15"/>
      <c r="E29" s="4"/>
    </row>
    <row r="30" spans="2:5" ht="12.75" hidden="1">
      <c r="B30" s="34"/>
      <c r="C30" s="25"/>
      <c r="D30" s="15"/>
      <c r="E30" s="4"/>
    </row>
    <row r="31" spans="1:5" ht="15.75">
      <c r="A31" s="2"/>
      <c r="B31" s="35"/>
      <c r="C31" s="29"/>
      <c r="D31" s="14"/>
      <c r="E31" s="4"/>
    </row>
    <row r="32" spans="1:5" ht="12.75">
      <c r="A32" t="s">
        <v>12</v>
      </c>
      <c r="B32" s="34"/>
      <c r="C32" s="25"/>
      <c r="D32" s="15"/>
      <c r="E32" s="4"/>
    </row>
    <row r="33" spans="1:5" ht="12.75">
      <c r="A33" t="s">
        <v>13</v>
      </c>
      <c r="B33" s="34"/>
      <c r="C33" s="25">
        <v>32512.85</v>
      </c>
      <c r="D33" s="15">
        <v>25000</v>
      </c>
      <c r="E33" s="4"/>
    </row>
    <row r="34" spans="1:5" ht="13.5" thickBot="1">
      <c r="A34" s="3" t="s">
        <v>14</v>
      </c>
      <c r="B34" s="36"/>
      <c r="C34" s="26">
        <v>648</v>
      </c>
      <c r="D34" s="17">
        <v>750</v>
      </c>
      <c r="E34" s="4"/>
    </row>
    <row r="35" spans="1:5" ht="12.75">
      <c r="A35" s="7" t="s">
        <v>15</v>
      </c>
      <c r="B35" s="34"/>
      <c r="C35" s="27">
        <f>C33-C34</f>
        <v>31864.85</v>
      </c>
      <c r="D35" s="18">
        <f>D33-D34</f>
        <v>24250</v>
      </c>
      <c r="E35" s="4"/>
    </row>
    <row r="36" spans="2:5" ht="12.75">
      <c r="B36" s="34"/>
      <c r="C36" s="25"/>
      <c r="D36" s="11"/>
      <c r="E36" s="4"/>
    </row>
    <row r="37" spans="1:5" ht="13.5" thickBot="1">
      <c r="A37" s="3" t="s">
        <v>16</v>
      </c>
      <c r="B37" s="36"/>
      <c r="C37" s="26">
        <v>0</v>
      </c>
      <c r="D37" s="19">
        <v>0</v>
      </c>
      <c r="E37" s="4"/>
    </row>
    <row r="38" spans="1:5" ht="12.75">
      <c r="A38" s="7" t="s">
        <v>17</v>
      </c>
      <c r="B38" s="34"/>
      <c r="C38" s="27">
        <f>C28+C35</f>
        <v>111694.87000000002</v>
      </c>
      <c r="D38" s="14">
        <f>D28+D35</f>
        <v>-78750</v>
      </c>
      <c r="E38" s="4"/>
    </row>
    <row r="39" spans="2:5" ht="12.75">
      <c r="B39" s="34"/>
      <c r="C39" s="25"/>
      <c r="D39" s="20"/>
      <c r="E39" s="4"/>
    </row>
    <row r="40" spans="1:5" ht="12.75">
      <c r="A40" s="7" t="s">
        <v>18</v>
      </c>
      <c r="B40" s="34"/>
      <c r="C40" s="24"/>
      <c r="D40" s="10"/>
      <c r="E40" s="4"/>
    </row>
    <row r="41" spans="2:5" ht="12.75" hidden="1">
      <c r="B41" s="34"/>
      <c r="C41" s="30"/>
      <c r="D41" s="11"/>
      <c r="E41" s="4"/>
    </row>
    <row r="42" spans="1:5" ht="12.75">
      <c r="A42" t="s">
        <v>26</v>
      </c>
      <c r="B42" s="34"/>
      <c r="C42" s="30">
        <v>-75000</v>
      </c>
      <c r="D42" s="11"/>
      <c r="E42" s="4"/>
    </row>
    <row r="43" spans="2:5" ht="12.75" hidden="1">
      <c r="B43" s="34"/>
      <c r="C43" s="30"/>
      <c r="D43" s="11"/>
      <c r="E43" s="4"/>
    </row>
    <row r="44" spans="1:5" ht="13.5" thickBot="1">
      <c r="A44" s="3" t="s">
        <v>20</v>
      </c>
      <c r="B44" s="36"/>
      <c r="C44" s="31">
        <v>-36694.87</v>
      </c>
      <c r="D44" s="17">
        <v>-78750</v>
      </c>
      <c r="E44" s="4"/>
    </row>
    <row r="45" spans="1:5" ht="13.5" thickBot="1">
      <c r="A45" s="7" t="s">
        <v>19</v>
      </c>
      <c r="B45" s="36"/>
      <c r="C45" s="32">
        <f>SUM(C41:C44)</f>
        <v>-111694.87</v>
      </c>
      <c r="D45" s="21">
        <f>SUM(D42:D44)</f>
        <v>-78750</v>
      </c>
      <c r="E45" s="4"/>
    </row>
    <row r="46" spans="3:5" ht="13.5" thickTop="1">
      <c r="C46" s="5"/>
      <c r="D46" s="5"/>
      <c r="E46" s="4"/>
    </row>
    <row r="48" spans="4:5" ht="12.75">
      <c r="D48" s="8"/>
      <c r="E48" s="9"/>
    </row>
    <row r="49" spans="1:5" ht="12.75">
      <c r="A49" t="s">
        <v>38</v>
      </c>
      <c r="D49" s="5"/>
      <c r="E49" s="5"/>
    </row>
    <row r="52" spans="4:5" ht="12.75">
      <c r="D52" s="8"/>
      <c r="E52" s="9"/>
    </row>
    <row r="53" spans="4:5" ht="12.75">
      <c r="D53" s="5"/>
      <c r="E53" s="5"/>
    </row>
  </sheetData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Krane &amp; Partner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atp</dc:creator>
  <cp:keywords/>
  <dc:description/>
  <cp:lastModifiedBy>ET5493</cp:lastModifiedBy>
  <cp:lastPrinted>2004-03-29T20:06:51Z</cp:lastPrinted>
  <dcterms:created xsi:type="dcterms:W3CDTF">1999-08-10T08:42:09Z</dcterms:created>
  <dcterms:modified xsi:type="dcterms:W3CDTF">2004-02-20T08:45:05Z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